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330"/>
  <workbookPr autoCompressPictures="0"/>
  <mc:AlternateContent xmlns:mc="http://schemas.openxmlformats.org/markup-compatibility/2006">
    <mc:Choice Requires="x15">
      <x15ac:absPath xmlns:x15ac="http://schemas.microsoft.com/office/spreadsheetml/2010/11/ac" url="D:\supplementary files\2014\E-cigarettes online survey of UK smoking cessation practitioners\"/>
    </mc:Choice>
  </mc:AlternateContent>
  <xr:revisionPtr revIDLastSave="0" documentId="8_{2408E66B-8ACC-4F14-9126-F9B3729676A0}" xr6:coauthVersionLast="33" xr6:coauthVersionMax="33" xr10:uidLastSave="{00000000-0000-0000-0000-000000000000}"/>
  <bookViews>
    <workbookView xWindow="0" yWindow="0" windowWidth="25200" windowHeight="11775" xr2:uid="{00000000-000D-0000-FFFF-FFFF00000000}"/>
  </bookViews>
  <sheets>
    <sheet name="Sheet1" sheetId="1" r:id="rId1"/>
    <sheet name="Sheet2" sheetId="2" r:id="rId2"/>
    <sheet name="Sheet3" sheetId="3" r:id="rId3"/>
  </sheets>
  <calcPr calcId="179017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J96" i="1" l="1"/>
  <c r="I96" i="1"/>
  <c r="H96" i="1"/>
  <c r="J90" i="1"/>
  <c r="I90" i="1"/>
  <c r="H90" i="1"/>
  <c r="J84" i="1"/>
  <c r="I84" i="1"/>
  <c r="H84" i="1"/>
  <c r="E77" i="1"/>
  <c r="I77" i="1"/>
  <c r="D77" i="1"/>
  <c r="H77" i="1"/>
  <c r="I76" i="1"/>
  <c r="H76" i="1"/>
  <c r="J76" i="1"/>
  <c r="I75" i="1"/>
  <c r="H75" i="1"/>
  <c r="J75" i="1"/>
  <c r="E73" i="1"/>
  <c r="I73" i="1"/>
  <c r="D73" i="1"/>
  <c r="H73" i="1"/>
  <c r="J73" i="1"/>
  <c r="I72" i="1"/>
  <c r="H72" i="1"/>
  <c r="J72" i="1"/>
  <c r="I71" i="1"/>
  <c r="H71" i="1"/>
  <c r="J71" i="1"/>
  <c r="I70" i="1"/>
  <c r="H70" i="1"/>
  <c r="J70" i="1"/>
  <c r="E68" i="1"/>
  <c r="I68" i="1"/>
  <c r="D68" i="1"/>
  <c r="H68" i="1"/>
  <c r="J68" i="1"/>
  <c r="I67" i="1"/>
  <c r="H67" i="1"/>
  <c r="J67" i="1"/>
  <c r="I66" i="1"/>
  <c r="H66" i="1"/>
  <c r="I65" i="1"/>
  <c r="H65" i="1"/>
  <c r="I64" i="1"/>
  <c r="H64" i="1"/>
  <c r="I63" i="1"/>
  <c r="H63" i="1"/>
  <c r="I62" i="1"/>
  <c r="H62" i="1"/>
  <c r="J62" i="1"/>
  <c r="E60" i="1"/>
  <c r="I60" i="1"/>
  <c r="D60" i="1"/>
  <c r="H60" i="1"/>
  <c r="J60" i="1"/>
  <c r="I59" i="1"/>
  <c r="H59" i="1"/>
  <c r="J59" i="1"/>
  <c r="I58" i="1"/>
  <c r="H58" i="1"/>
  <c r="J58" i="1"/>
  <c r="I57" i="1"/>
  <c r="H57" i="1"/>
  <c r="J57" i="1"/>
  <c r="I56" i="1"/>
  <c r="H56" i="1"/>
  <c r="J56" i="1"/>
  <c r="I55" i="1"/>
  <c r="H55" i="1"/>
  <c r="J55" i="1"/>
  <c r="I54" i="1"/>
  <c r="H54" i="1"/>
  <c r="E51" i="1"/>
  <c r="I51" i="1"/>
  <c r="D51" i="1"/>
  <c r="H51" i="1"/>
  <c r="I50" i="1"/>
  <c r="H50" i="1"/>
  <c r="I49" i="1"/>
  <c r="H49" i="1"/>
  <c r="I48" i="1"/>
  <c r="H48" i="1"/>
  <c r="I47" i="1"/>
  <c r="H47" i="1"/>
  <c r="J47" i="1"/>
  <c r="I46" i="1"/>
  <c r="H46" i="1"/>
  <c r="J46" i="1"/>
  <c r="D44" i="1"/>
  <c r="H44" i="1"/>
  <c r="E44" i="1"/>
  <c r="I44" i="1"/>
  <c r="J44" i="1"/>
  <c r="I43" i="1"/>
  <c r="H43" i="1"/>
  <c r="J43" i="1"/>
  <c r="I42" i="1"/>
  <c r="H42" i="1"/>
  <c r="J42" i="1"/>
  <c r="I41" i="1"/>
  <c r="H41" i="1"/>
  <c r="J41" i="1"/>
  <c r="E39" i="1"/>
  <c r="I39" i="1"/>
  <c r="D39" i="1"/>
  <c r="H39" i="1"/>
  <c r="J39" i="1"/>
  <c r="I38" i="1"/>
  <c r="H38" i="1"/>
  <c r="J38" i="1"/>
  <c r="I37" i="1"/>
  <c r="H37" i="1"/>
  <c r="J37" i="1"/>
  <c r="I36" i="1"/>
  <c r="H36" i="1"/>
  <c r="I35" i="1"/>
  <c r="H35" i="1"/>
  <c r="D33" i="1"/>
  <c r="H33" i="1"/>
  <c r="E33" i="1"/>
  <c r="I33" i="1"/>
  <c r="J33" i="1"/>
  <c r="I32" i="1"/>
  <c r="H32" i="1"/>
  <c r="J32" i="1"/>
  <c r="I31" i="1"/>
  <c r="H31" i="1"/>
  <c r="J31" i="1"/>
  <c r="I30" i="1"/>
  <c r="H30" i="1"/>
  <c r="I29" i="1"/>
  <c r="H29" i="1"/>
  <c r="E26" i="1"/>
  <c r="I26" i="1"/>
  <c r="D26" i="1"/>
  <c r="H26" i="1"/>
  <c r="I25" i="1"/>
  <c r="H25" i="1"/>
  <c r="I24" i="1"/>
  <c r="H24" i="1"/>
  <c r="I23" i="1"/>
  <c r="H23" i="1"/>
  <c r="I22" i="1"/>
  <c r="H22" i="1"/>
  <c r="J22" i="1"/>
  <c r="I21" i="1"/>
  <c r="H21" i="1"/>
  <c r="J21" i="1"/>
  <c r="D19" i="1"/>
  <c r="H19" i="1"/>
  <c r="E19" i="1"/>
  <c r="I19" i="1"/>
  <c r="J19" i="1"/>
  <c r="I18" i="1"/>
  <c r="H18" i="1"/>
  <c r="J18" i="1"/>
  <c r="I17" i="1"/>
  <c r="H17" i="1"/>
  <c r="J17" i="1"/>
  <c r="I16" i="1"/>
  <c r="H16" i="1"/>
  <c r="J16" i="1"/>
  <c r="I15" i="1"/>
  <c r="H15" i="1"/>
  <c r="J15" i="1"/>
  <c r="E13" i="1"/>
  <c r="I13" i="1"/>
  <c r="D13" i="1"/>
  <c r="H13" i="1"/>
  <c r="J13" i="1"/>
  <c r="I12" i="1"/>
  <c r="H12" i="1"/>
  <c r="I11" i="1"/>
  <c r="H11" i="1"/>
  <c r="I10" i="1"/>
  <c r="H10" i="1"/>
  <c r="E8" i="1"/>
  <c r="I8" i="1"/>
  <c r="D8" i="1"/>
  <c r="H8" i="1"/>
  <c r="I7" i="1"/>
  <c r="H7" i="1"/>
  <c r="J7" i="1"/>
  <c r="I6" i="1"/>
  <c r="H6" i="1"/>
  <c r="J6" i="1"/>
  <c r="I5" i="1"/>
  <c r="H5" i="1"/>
  <c r="J5" i="1"/>
  <c r="I3" i="1"/>
  <c r="H3" i="1"/>
  <c r="J12" i="1"/>
  <c r="J30" i="1"/>
  <c r="J66" i="1"/>
  <c r="J8" i="1"/>
  <c r="J11" i="1"/>
  <c r="J24" i="1"/>
  <c r="J29" i="1"/>
  <c r="J35" i="1"/>
  <c r="J49" i="1"/>
  <c r="J54" i="1"/>
  <c r="J63" i="1"/>
  <c r="J65" i="1"/>
  <c r="J3" i="1"/>
  <c r="J10" i="1"/>
  <c r="J23" i="1"/>
  <c r="J25" i="1"/>
  <c r="J26" i="1"/>
  <c r="J36" i="1"/>
  <c r="J48" i="1"/>
  <c r="J50" i="1"/>
  <c r="J51" i="1"/>
  <c r="J64" i="1"/>
  <c r="J77" i="1"/>
</calcChain>
</file>

<file path=xl/sharedStrings.xml><?xml version="1.0" encoding="utf-8"?>
<sst xmlns="http://schemas.openxmlformats.org/spreadsheetml/2006/main" count="203" uniqueCount="72">
  <si>
    <t>code</t>
  </si>
  <si>
    <t>N first survey comments</t>
  </si>
  <si>
    <t>N second survey comments</t>
  </si>
  <si>
    <t>total first survey comments</t>
  </si>
  <si>
    <t>total second survey comments</t>
  </si>
  <si>
    <t>% first survey</t>
  </si>
  <si>
    <t>% second survey</t>
  </si>
  <si>
    <t>difference</t>
  </si>
  <si>
    <t>positive</t>
  </si>
  <si>
    <t>general positive</t>
  </si>
  <si>
    <t>popular</t>
  </si>
  <si>
    <t>general popular</t>
  </si>
  <si>
    <t>socially acceptable/before SSS</t>
  </si>
  <si>
    <t>fashion</t>
  </si>
  <si>
    <t>help to quit</t>
  </si>
  <si>
    <t>effective for quitting general</t>
  </si>
  <si>
    <t>effective for quitting but more research needed</t>
  </si>
  <si>
    <t>qualified for quitting hard to reach/last resort</t>
  </si>
  <si>
    <t>reduce harm</t>
  </si>
  <si>
    <t>harm reduction -general</t>
  </si>
  <si>
    <t>harm reduction - if regulated</t>
  </si>
  <si>
    <t>harm reduction but not quitting</t>
  </si>
  <si>
    <t>cutting down</t>
  </si>
  <si>
    <t>v like cigs better than NRT</t>
  </si>
  <si>
    <t>alternative to NRT</t>
  </si>
  <si>
    <t>appearance</t>
  </si>
  <si>
    <t>delivery</t>
  </si>
  <si>
    <t>action</t>
  </si>
  <si>
    <t>easy option</t>
  </si>
  <si>
    <t>negative</t>
  </si>
  <si>
    <t>do not help quitting</t>
  </si>
  <si>
    <t>not break rituals</t>
  </si>
  <si>
    <t>gimmick</t>
  </si>
  <si>
    <t>still smoking</t>
  </si>
  <si>
    <t>operational issues</t>
  </si>
  <si>
    <t>client's don't like them</t>
  </si>
  <si>
    <t>too expensive</t>
  </si>
  <si>
    <t>too cheap</t>
  </si>
  <si>
    <t>operation/technical problems</t>
  </si>
  <si>
    <t>safety</t>
  </si>
  <si>
    <t>safety concerns</t>
  </si>
  <si>
    <t>side effects</t>
  </si>
  <si>
    <t>create dependence</t>
  </si>
  <si>
    <t>undermines other tc measures</t>
  </si>
  <si>
    <t>undermines prevention</t>
  </si>
  <si>
    <t>undermines marketing bans</t>
  </si>
  <si>
    <t>undermines pharmacotherapy</t>
  </si>
  <si>
    <t>undermines SSS</t>
  </si>
  <si>
    <t>undermines smoke free/denormalisation</t>
  </si>
  <si>
    <t>more research/guidelines</t>
  </si>
  <si>
    <t>need more info/guidelines</t>
  </si>
  <si>
    <t>no guidelines so advise not to use</t>
  </si>
  <si>
    <t>need more guidelines</t>
  </si>
  <si>
    <t>need more info/guidelines on safety</t>
  </si>
  <si>
    <t>need more info/guidelines on chemicals</t>
  </si>
  <si>
    <t>need more info/guidelines on how they work</t>
  </si>
  <si>
    <t>CO readings</t>
  </si>
  <si>
    <t>companies involved</t>
  </si>
  <si>
    <t>plethora of brands</t>
  </si>
  <si>
    <t>from abroad</t>
  </si>
  <si>
    <t>tobacco companies vs tobacco control community in control</t>
  </si>
  <si>
    <t>need guidelines to restrict accessibility</t>
  </si>
  <si>
    <t>need guidelines to counter false claims</t>
  </si>
  <si>
    <t>client/advisors not concerned about lack of info</t>
  </si>
  <si>
    <t>probs with current guidelines</t>
  </si>
  <si>
    <t>current guidelines not hard enough on ecigs</t>
  </si>
  <si>
    <t>current guidelines too slow</t>
  </si>
  <si>
    <t>integration with SSS</t>
  </si>
  <si>
    <t>ecigs should be available from the SSS</t>
  </si>
  <si>
    <t>ecigs should not be available from the SSS</t>
  </si>
  <si>
    <t>current guidelines too hard on ecigs</t>
  </si>
  <si>
    <t>very like cigs better than NRT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</si>
</sst>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wrapText="1"/>
    </xf>
    <xf numFmtId="1" fontId="0" fillId="0" borderId="0" xfId="0" applyNumberFormat="1"/>
    <xf numFmtId="0" fontId="1" fillId="0" borderId="0" xfId="0" applyFont="1"/>
    <xf numFmtId="1" fontId="1" fillId="0" borderId="0" xfId="0" applyNumberFormat="1" applyFont="1"/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K96"/>
  <sheetViews>
    <sheetView tabSelected="1" workbookViewId="0">
      <selection activeCell="C10" sqref="C10"/>
    </sheetView>
  </sheetViews>
  <sheetFormatPr defaultColWidth="8.85546875" defaultRowHeight="15" x14ac:dyDescent="0.25"/>
  <cols>
    <col min="2" max="2" width="27.42578125" customWidth="1"/>
    <col min="3" max="3" width="53" customWidth="1"/>
    <col min="4" max="4" width="11.28515625" customWidth="1"/>
    <col min="5" max="5" width="11.85546875" customWidth="1"/>
    <col min="6" max="6" width="11.28515625" customWidth="1"/>
    <col min="7" max="7" width="11.42578125" customWidth="1"/>
    <col min="10" max="10" width="13.140625" customWidth="1"/>
  </cols>
  <sheetData>
    <row r="2" spans="1:11" ht="60" x14ac:dyDescent="0.25">
      <c r="A2" s="1"/>
      <c r="B2" s="1"/>
      <c r="C2" s="1" t="s">
        <v>0</v>
      </c>
      <c r="D2" s="1" t="s">
        <v>1</v>
      </c>
      <c r="E2" s="1" t="s">
        <v>2</v>
      </c>
      <c r="F2" s="1" t="s">
        <v>3</v>
      </c>
      <c r="G2" s="1" t="s">
        <v>4</v>
      </c>
      <c r="H2" s="1" t="s">
        <v>5</v>
      </c>
      <c r="I2" s="1" t="s">
        <v>6</v>
      </c>
      <c r="J2" s="1" t="s">
        <v>7</v>
      </c>
      <c r="K2" s="1"/>
    </row>
    <row r="3" spans="1:11" x14ac:dyDescent="0.25">
      <c r="A3" t="s">
        <v>8</v>
      </c>
      <c r="B3" t="s">
        <v>8</v>
      </c>
      <c r="C3" t="s">
        <v>9</v>
      </c>
      <c r="D3">
        <v>0</v>
      </c>
      <c r="E3">
        <v>7</v>
      </c>
      <c r="F3">
        <v>174</v>
      </c>
      <c r="G3">
        <v>263</v>
      </c>
      <c r="H3" s="2">
        <f>100*(D3/174)</f>
        <v>0</v>
      </c>
      <c r="I3" s="2">
        <f t="shared" ref="I3:I76" si="0">100*(E3/263)</f>
        <v>2.6615969581749046</v>
      </c>
      <c r="J3" s="2">
        <f>I3-H3</f>
        <v>2.6615969581749046</v>
      </c>
    </row>
    <row r="4" spans="1:11" x14ac:dyDescent="0.25">
      <c r="H4" s="2"/>
      <c r="I4" s="2"/>
      <c r="J4" s="2"/>
    </row>
    <row r="5" spans="1:11" x14ac:dyDescent="0.25">
      <c r="A5" t="s">
        <v>8</v>
      </c>
      <c r="B5" t="s">
        <v>10</v>
      </c>
      <c r="C5" t="s">
        <v>11</v>
      </c>
      <c r="D5">
        <v>10</v>
      </c>
      <c r="E5">
        <v>8</v>
      </c>
      <c r="F5">
        <v>174</v>
      </c>
      <c r="G5">
        <v>263</v>
      </c>
      <c r="H5" s="2">
        <f t="shared" ref="H5:H26" si="1">100*(D5/174)</f>
        <v>5.7471264367816088</v>
      </c>
      <c r="I5" s="2">
        <f t="shared" si="0"/>
        <v>3.041825095057034</v>
      </c>
      <c r="J5" s="2">
        <f t="shared" ref="J5:J76" si="2">I5-H5</f>
        <v>-2.7053013417245748</v>
      </c>
    </row>
    <row r="6" spans="1:11" x14ac:dyDescent="0.25">
      <c r="A6" t="s">
        <v>8</v>
      </c>
      <c r="B6" t="s">
        <v>10</v>
      </c>
      <c r="C6" t="s">
        <v>12</v>
      </c>
      <c r="D6">
        <v>4</v>
      </c>
      <c r="E6">
        <v>3</v>
      </c>
      <c r="F6">
        <v>174</v>
      </c>
      <c r="G6">
        <v>263</v>
      </c>
      <c r="H6" s="2">
        <f t="shared" si="1"/>
        <v>2.2988505747126435</v>
      </c>
      <c r="I6" s="2">
        <f t="shared" si="0"/>
        <v>1.1406844106463878</v>
      </c>
      <c r="J6" s="2">
        <f t="shared" si="2"/>
        <v>-1.1581661640662557</v>
      </c>
    </row>
    <row r="7" spans="1:11" x14ac:dyDescent="0.25">
      <c r="A7" t="s">
        <v>8</v>
      </c>
      <c r="B7" t="s">
        <v>10</v>
      </c>
      <c r="C7" t="s">
        <v>13</v>
      </c>
      <c r="D7">
        <v>0</v>
      </c>
      <c r="E7">
        <v>8</v>
      </c>
      <c r="F7">
        <v>174</v>
      </c>
      <c r="G7">
        <v>263</v>
      </c>
      <c r="H7" s="2">
        <f t="shared" si="1"/>
        <v>0</v>
      </c>
      <c r="I7" s="2">
        <f t="shared" si="0"/>
        <v>3.041825095057034</v>
      </c>
      <c r="J7" s="2">
        <f t="shared" si="2"/>
        <v>3.041825095057034</v>
      </c>
    </row>
    <row r="8" spans="1:11" s="3" customFormat="1" x14ac:dyDescent="0.25">
      <c r="A8" s="3" t="s">
        <v>8</v>
      </c>
      <c r="B8" s="3" t="s">
        <v>10</v>
      </c>
      <c r="D8" s="3">
        <f>SUM(D3:D7)</f>
        <v>14</v>
      </c>
      <c r="E8" s="3">
        <f>SUM(E3:E7)</f>
        <v>26</v>
      </c>
      <c r="F8" s="3">
        <v>174</v>
      </c>
      <c r="G8" s="3">
        <v>263</v>
      </c>
      <c r="H8" s="4">
        <f t="shared" si="1"/>
        <v>8.0459770114942533</v>
      </c>
      <c r="I8" s="4">
        <f t="shared" si="0"/>
        <v>9.8859315589353614</v>
      </c>
      <c r="J8" s="4">
        <f t="shared" si="2"/>
        <v>1.8399545474411081</v>
      </c>
    </row>
    <row r="9" spans="1:11" x14ac:dyDescent="0.25">
      <c r="H9" s="2"/>
      <c r="I9" s="2"/>
      <c r="J9" s="2"/>
    </row>
    <row r="10" spans="1:11" x14ac:dyDescent="0.25">
      <c r="A10" t="s">
        <v>8</v>
      </c>
      <c r="B10" t="s">
        <v>14</v>
      </c>
      <c r="C10" t="s">
        <v>15</v>
      </c>
      <c r="D10">
        <v>6</v>
      </c>
      <c r="E10">
        <v>13</v>
      </c>
      <c r="F10">
        <v>174</v>
      </c>
      <c r="G10">
        <v>263</v>
      </c>
      <c r="H10" s="2">
        <f t="shared" si="1"/>
        <v>3.4482758620689653</v>
      </c>
      <c r="I10" s="2">
        <f t="shared" si="0"/>
        <v>4.9429657794676807</v>
      </c>
      <c r="J10" s="2">
        <f t="shared" si="2"/>
        <v>1.4946899173987154</v>
      </c>
    </row>
    <row r="11" spans="1:11" x14ac:dyDescent="0.25">
      <c r="A11" t="s">
        <v>8</v>
      </c>
      <c r="B11" t="s">
        <v>14</v>
      </c>
      <c r="C11" t="s">
        <v>16</v>
      </c>
      <c r="D11">
        <v>6</v>
      </c>
      <c r="E11">
        <v>8</v>
      </c>
      <c r="F11">
        <v>174</v>
      </c>
      <c r="G11">
        <v>263</v>
      </c>
      <c r="H11" s="2">
        <f t="shared" si="1"/>
        <v>3.4482758620689653</v>
      </c>
      <c r="I11" s="2">
        <f t="shared" si="0"/>
        <v>3.041825095057034</v>
      </c>
      <c r="J11" s="2">
        <f t="shared" si="2"/>
        <v>-0.40645076701193128</v>
      </c>
    </row>
    <row r="12" spans="1:11" x14ac:dyDescent="0.25">
      <c r="A12" t="s">
        <v>8</v>
      </c>
      <c r="B12" t="s">
        <v>14</v>
      </c>
      <c r="C12" t="s">
        <v>17</v>
      </c>
      <c r="D12">
        <v>3</v>
      </c>
      <c r="E12">
        <v>10</v>
      </c>
      <c r="F12">
        <v>174</v>
      </c>
      <c r="G12">
        <v>263</v>
      </c>
      <c r="H12" s="2">
        <f t="shared" si="1"/>
        <v>1.7241379310344827</v>
      </c>
      <c r="I12" s="2">
        <f t="shared" si="0"/>
        <v>3.8022813688212929</v>
      </c>
      <c r="J12" s="2">
        <f t="shared" si="2"/>
        <v>2.0781434377868102</v>
      </c>
    </row>
    <row r="13" spans="1:11" s="3" customFormat="1" x14ac:dyDescent="0.25">
      <c r="A13" s="3" t="s">
        <v>8</v>
      </c>
      <c r="B13" s="3" t="s">
        <v>14</v>
      </c>
      <c r="D13" s="3">
        <f>SUM(D10:D12)</f>
        <v>15</v>
      </c>
      <c r="E13" s="3">
        <f>SUM(E10:E12)</f>
        <v>31</v>
      </c>
      <c r="F13" s="3">
        <v>174</v>
      </c>
      <c r="G13" s="3">
        <v>263</v>
      </c>
      <c r="H13" s="4">
        <f t="shared" si="1"/>
        <v>8.6206896551724146</v>
      </c>
      <c r="I13" s="4">
        <f t="shared" si="0"/>
        <v>11.787072243346007</v>
      </c>
      <c r="J13" s="4">
        <f t="shared" si="2"/>
        <v>3.1663825881735921</v>
      </c>
    </row>
    <row r="14" spans="1:11" x14ac:dyDescent="0.25">
      <c r="H14" s="2"/>
      <c r="I14" s="2"/>
      <c r="J14" s="2"/>
    </row>
    <row r="15" spans="1:11" x14ac:dyDescent="0.25">
      <c r="A15" t="s">
        <v>8</v>
      </c>
      <c r="B15" t="s">
        <v>18</v>
      </c>
      <c r="C15" t="s">
        <v>19</v>
      </c>
      <c r="D15">
        <v>2</v>
      </c>
      <c r="E15">
        <v>12</v>
      </c>
      <c r="F15">
        <v>174</v>
      </c>
      <c r="G15">
        <v>263</v>
      </c>
      <c r="H15" s="2">
        <f t="shared" si="1"/>
        <v>1.1494252873563218</v>
      </c>
      <c r="I15" s="2">
        <f t="shared" si="0"/>
        <v>4.5627376425855513</v>
      </c>
      <c r="J15" s="2">
        <f t="shared" si="2"/>
        <v>3.4133123552292295</v>
      </c>
    </row>
    <row r="16" spans="1:11" x14ac:dyDescent="0.25">
      <c r="A16" t="s">
        <v>8</v>
      </c>
      <c r="B16" t="s">
        <v>18</v>
      </c>
      <c r="C16" t="s">
        <v>20</v>
      </c>
      <c r="D16">
        <v>2</v>
      </c>
      <c r="E16">
        <v>7</v>
      </c>
      <c r="F16">
        <v>174</v>
      </c>
      <c r="G16">
        <v>263</v>
      </c>
      <c r="H16" s="2">
        <f t="shared" si="1"/>
        <v>1.1494252873563218</v>
      </c>
      <c r="I16" s="2">
        <f t="shared" si="0"/>
        <v>2.6615969581749046</v>
      </c>
      <c r="J16" s="2">
        <f t="shared" si="2"/>
        <v>1.5121716708185828</v>
      </c>
    </row>
    <row r="17" spans="1:10" x14ac:dyDescent="0.25">
      <c r="A17" t="s">
        <v>8</v>
      </c>
      <c r="B17" t="s">
        <v>18</v>
      </c>
      <c r="C17" t="s">
        <v>21</v>
      </c>
      <c r="D17">
        <v>8</v>
      </c>
      <c r="E17">
        <v>7</v>
      </c>
      <c r="F17">
        <v>174</v>
      </c>
      <c r="G17">
        <v>263</v>
      </c>
      <c r="H17" s="2">
        <f t="shared" si="1"/>
        <v>4.5977011494252871</v>
      </c>
      <c r="I17" s="2">
        <f t="shared" si="0"/>
        <v>2.6615969581749046</v>
      </c>
      <c r="J17" s="2">
        <f t="shared" si="2"/>
        <v>-1.9361041912503825</v>
      </c>
    </row>
    <row r="18" spans="1:10" x14ac:dyDescent="0.25">
      <c r="A18" t="s">
        <v>8</v>
      </c>
      <c r="B18" t="s">
        <v>18</v>
      </c>
      <c r="C18" t="s">
        <v>22</v>
      </c>
      <c r="D18">
        <v>4</v>
      </c>
      <c r="E18">
        <v>7</v>
      </c>
      <c r="F18">
        <v>174</v>
      </c>
      <c r="G18">
        <v>263</v>
      </c>
      <c r="H18" s="2">
        <f t="shared" si="1"/>
        <v>2.2988505747126435</v>
      </c>
      <c r="I18" s="2">
        <f t="shared" si="0"/>
        <v>2.6615969581749046</v>
      </c>
      <c r="J18" s="2">
        <f t="shared" si="2"/>
        <v>0.36274638346226107</v>
      </c>
    </row>
    <row r="19" spans="1:10" s="3" customFormat="1" x14ac:dyDescent="0.25">
      <c r="A19" s="3" t="s">
        <v>8</v>
      </c>
      <c r="B19" s="3" t="s">
        <v>18</v>
      </c>
      <c r="D19" s="3">
        <f>SUM(D15:D18)</f>
        <v>16</v>
      </c>
      <c r="E19" s="3">
        <f>SUM(E15:E18)</f>
        <v>33</v>
      </c>
      <c r="F19" s="3">
        <v>174</v>
      </c>
      <c r="G19" s="3">
        <v>263</v>
      </c>
      <c r="H19" s="4">
        <f t="shared" si="1"/>
        <v>9.1954022988505741</v>
      </c>
      <c r="I19" s="4">
        <f t="shared" si="0"/>
        <v>12.547528517110266</v>
      </c>
      <c r="J19" s="4">
        <f t="shared" si="2"/>
        <v>3.3521262182596914</v>
      </c>
    </row>
    <row r="20" spans="1:10" x14ac:dyDescent="0.25">
      <c r="H20" s="2"/>
      <c r="I20" s="2"/>
      <c r="J20" s="2"/>
    </row>
    <row r="21" spans="1:10" x14ac:dyDescent="0.25">
      <c r="A21" t="s">
        <v>8</v>
      </c>
      <c r="B21" t="s">
        <v>71</v>
      </c>
      <c r="C21" t="s">
        <v>24</v>
      </c>
      <c r="D21">
        <v>7</v>
      </c>
      <c r="E21">
        <v>9</v>
      </c>
      <c r="F21">
        <v>174</v>
      </c>
      <c r="G21">
        <v>263</v>
      </c>
      <c r="H21" s="2">
        <f t="shared" si="1"/>
        <v>4.0229885057471266</v>
      </c>
      <c r="I21" s="2">
        <f t="shared" si="0"/>
        <v>3.4220532319391634</v>
      </c>
      <c r="J21" s="2">
        <f t="shared" si="2"/>
        <v>-0.60093527380796319</v>
      </c>
    </row>
    <row r="22" spans="1:10" x14ac:dyDescent="0.25">
      <c r="A22" t="s">
        <v>8</v>
      </c>
      <c r="B22" t="s">
        <v>71</v>
      </c>
      <c r="C22" t="s">
        <v>25</v>
      </c>
      <c r="D22">
        <v>3</v>
      </c>
      <c r="E22">
        <v>1</v>
      </c>
      <c r="F22">
        <v>174</v>
      </c>
      <c r="G22">
        <v>263</v>
      </c>
      <c r="H22" s="2">
        <f t="shared" si="1"/>
        <v>1.7241379310344827</v>
      </c>
      <c r="I22" s="2">
        <f t="shared" si="0"/>
        <v>0.38022813688212925</v>
      </c>
      <c r="J22" s="2">
        <f t="shared" si="2"/>
        <v>-1.3439097941523535</v>
      </c>
    </row>
    <row r="23" spans="1:10" x14ac:dyDescent="0.25">
      <c r="A23" t="s">
        <v>8</v>
      </c>
      <c r="B23" t="s">
        <v>71</v>
      </c>
      <c r="C23" t="s">
        <v>26</v>
      </c>
      <c r="D23">
        <v>2</v>
      </c>
      <c r="E23">
        <v>1</v>
      </c>
      <c r="F23">
        <v>174</v>
      </c>
      <c r="G23">
        <v>263</v>
      </c>
      <c r="H23" s="2">
        <f t="shared" si="1"/>
        <v>1.1494252873563218</v>
      </c>
      <c r="I23" s="2">
        <f t="shared" si="0"/>
        <v>0.38022813688212925</v>
      </c>
      <c r="J23" s="2">
        <f t="shared" si="2"/>
        <v>-0.76919715047419257</v>
      </c>
    </row>
    <row r="24" spans="1:10" x14ac:dyDescent="0.25">
      <c r="A24" t="s">
        <v>8</v>
      </c>
      <c r="B24" t="s">
        <v>71</v>
      </c>
      <c r="C24" t="s">
        <v>27</v>
      </c>
      <c r="D24">
        <v>6</v>
      </c>
      <c r="E24">
        <v>1</v>
      </c>
      <c r="F24">
        <v>174</v>
      </c>
      <c r="G24">
        <v>263</v>
      </c>
      <c r="H24" s="2">
        <f t="shared" si="1"/>
        <v>3.4482758620689653</v>
      </c>
      <c r="I24" s="2">
        <f t="shared" si="0"/>
        <v>0.38022813688212925</v>
      </c>
      <c r="J24" s="2">
        <f t="shared" si="2"/>
        <v>-3.0680477251868359</v>
      </c>
    </row>
    <row r="25" spans="1:10" x14ac:dyDescent="0.25">
      <c r="A25" t="s">
        <v>8</v>
      </c>
      <c r="B25" t="s">
        <v>71</v>
      </c>
      <c r="C25" t="s">
        <v>28</v>
      </c>
      <c r="D25">
        <v>3</v>
      </c>
      <c r="E25">
        <v>4</v>
      </c>
      <c r="F25">
        <v>174</v>
      </c>
      <c r="G25">
        <v>263</v>
      </c>
      <c r="H25" s="2">
        <f t="shared" si="1"/>
        <v>1.7241379310344827</v>
      </c>
      <c r="I25" s="2">
        <f t="shared" si="0"/>
        <v>1.520912547528517</v>
      </c>
      <c r="J25" s="2">
        <f t="shared" si="2"/>
        <v>-0.20322538350596564</v>
      </c>
    </row>
    <row r="26" spans="1:10" s="3" customFormat="1" x14ac:dyDescent="0.25">
      <c r="A26" s="3" t="s">
        <v>8</v>
      </c>
      <c r="B26" s="3" t="s">
        <v>71</v>
      </c>
      <c r="D26" s="3">
        <f>SUM(D21:D25)</f>
        <v>21</v>
      </c>
      <c r="E26" s="3">
        <f>SUM(E21:E25)</f>
        <v>16</v>
      </c>
      <c r="F26" s="3">
        <v>174</v>
      </c>
      <c r="G26" s="3">
        <v>263</v>
      </c>
      <c r="H26" s="4">
        <f t="shared" si="1"/>
        <v>12.068965517241379</v>
      </c>
      <c r="I26" s="4">
        <f t="shared" si="0"/>
        <v>6.083650190114068</v>
      </c>
      <c r="J26" s="4">
        <f t="shared" si="2"/>
        <v>-5.985315327127311</v>
      </c>
    </row>
    <row r="27" spans="1:10" x14ac:dyDescent="0.25">
      <c r="H27" s="2"/>
      <c r="I27" s="2"/>
      <c r="J27" s="2"/>
    </row>
    <row r="28" spans="1:10" x14ac:dyDescent="0.25">
      <c r="H28" s="2"/>
      <c r="I28" s="2"/>
      <c r="J28" s="2"/>
    </row>
    <row r="29" spans="1:10" x14ac:dyDescent="0.25">
      <c r="A29" t="s">
        <v>29</v>
      </c>
      <c r="B29" t="s">
        <v>30</v>
      </c>
      <c r="C29" t="s">
        <v>30</v>
      </c>
      <c r="D29">
        <v>7</v>
      </c>
      <c r="E29">
        <v>6</v>
      </c>
      <c r="F29">
        <v>174</v>
      </c>
      <c r="G29">
        <v>263</v>
      </c>
      <c r="H29" s="2">
        <f t="shared" ref="H29:H51" si="3">100*(D29/174)</f>
        <v>4.0229885057471266</v>
      </c>
      <c r="I29" s="2">
        <f t="shared" si="0"/>
        <v>2.2813688212927756</v>
      </c>
      <c r="J29" s="2">
        <f t="shared" si="2"/>
        <v>-1.741619684454351</v>
      </c>
    </row>
    <row r="30" spans="1:10" x14ac:dyDescent="0.25">
      <c r="A30" t="s">
        <v>29</v>
      </c>
      <c r="B30" t="s">
        <v>30</v>
      </c>
      <c r="C30" t="s">
        <v>31</v>
      </c>
      <c r="D30">
        <v>18</v>
      </c>
      <c r="E30">
        <v>18</v>
      </c>
      <c r="F30">
        <v>174</v>
      </c>
      <c r="G30">
        <v>263</v>
      </c>
      <c r="H30" s="2">
        <f t="shared" si="3"/>
        <v>10.344827586206897</v>
      </c>
      <c r="I30" s="2">
        <f t="shared" si="0"/>
        <v>6.8441064638783269</v>
      </c>
      <c r="J30" s="2">
        <f t="shared" si="2"/>
        <v>-3.5007211223285699</v>
      </c>
    </row>
    <row r="31" spans="1:10" x14ac:dyDescent="0.25">
      <c r="A31" t="s">
        <v>29</v>
      </c>
      <c r="B31" t="s">
        <v>30</v>
      </c>
      <c r="C31" t="s">
        <v>32</v>
      </c>
      <c r="D31">
        <v>4</v>
      </c>
      <c r="E31">
        <v>4</v>
      </c>
      <c r="F31">
        <v>174</v>
      </c>
      <c r="G31">
        <v>263</v>
      </c>
      <c r="H31" s="2">
        <f t="shared" si="3"/>
        <v>2.2988505747126435</v>
      </c>
      <c r="I31" s="2">
        <f t="shared" si="0"/>
        <v>1.520912547528517</v>
      </c>
      <c r="J31" s="2">
        <f t="shared" si="2"/>
        <v>-0.77793802718412652</v>
      </c>
    </row>
    <row r="32" spans="1:10" x14ac:dyDescent="0.25">
      <c r="A32" t="s">
        <v>29</v>
      </c>
      <c r="B32" t="s">
        <v>30</v>
      </c>
      <c r="C32" t="s">
        <v>33</v>
      </c>
      <c r="D32">
        <v>6</v>
      </c>
      <c r="E32">
        <v>4</v>
      </c>
      <c r="F32">
        <v>174</v>
      </c>
      <c r="G32">
        <v>263</v>
      </c>
      <c r="H32" s="2">
        <f t="shared" si="3"/>
        <v>3.4482758620689653</v>
      </c>
      <c r="I32" s="2">
        <f t="shared" si="0"/>
        <v>1.520912547528517</v>
      </c>
      <c r="J32" s="2">
        <f t="shared" si="2"/>
        <v>-1.9273633145404483</v>
      </c>
    </row>
    <row r="33" spans="1:10" s="3" customFormat="1" x14ac:dyDescent="0.25">
      <c r="A33" s="3" t="s">
        <v>29</v>
      </c>
      <c r="B33" s="3" t="s">
        <v>30</v>
      </c>
      <c r="D33" s="3">
        <f>SUM(D29:D32)</f>
        <v>35</v>
      </c>
      <c r="E33" s="3">
        <f>SUM(E29:E32)</f>
        <v>32</v>
      </c>
      <c r="F33" s="3">
        <v>174</v>
      </c>
      <c r="G33" s="3">
        <v>263</v>
      </c>
      <c r="H33" s="4">
        <f t="shared" si="3"/>
        <v>20.114942528735632</v>
      </c>
      <c r="I33" s="4">
        <f t="shared" si="0"/>
        <v>12.167300380228136</v>
      </c>
      <c r="J33" s="4">
        <f t="shared" si="2"/>
        <v>-7.9476421485074962</v>
      </c>
    </row>
    <row r="34" spans="1:10" x14ac:dyDescent="0.25">
      <c r="H34" s="2"/>
      <c r="I34" s="2"/>
      <c r="J34" s="2"/>
    </row>
    <row r="35" spans="1:10" x14ac:dyDescent="0.25">
      <c r="A35" t="s">
        <v>29</v>
      </c>
      <c r="B35" t="s">
        <v>34</v>
      </c>
      <c r="C35" t="s">
        <v>35</v>
      </c>
      <c r="D35">
        <v>2</v>
      </c>
      <c r="E35">
        <v>4</v>
      </c>
      <c r="F35">
        <v>174</v>
      </c>
      <c r="G35">
        <v>263</v>
      </c>
      <c r="H35" s="2">
        <f t="shared" si="3"/>
        <v>1.1494252873563218</v>
      </c>
      <c r="I35" s="2">
        <f t="shared" si="0"/>
        <v>1.520912547528517</v>
      </c>
      <c r="J35" s="2">
        <f t="shared" si="2"/>
        <v>0.37148726017219524</v>
      </c>
    </row>
    <row r="36" spans="1:10" x14ac:dyDescent="0.25">
      <c r="A36" t="s">
        <v>29</v>
      </c>
      <c r="B36" t="s">
        <v>34</v>
      </c>
      <c r="C36" t="s">
        <v>36</v>
      </c>
      <c r="D36">
        <v>12</v>
      </c>
      <c r="E36">
        <v>8</v>
      </c>
      <c r="F36">
        <v>174</v>
      </c>
      <c r="G36">
        <v>263</v>
      </c>
      <c r="H36" s="2">
        <f t="shared" si="3"/>
        <v>6.8965517241379306</v>
      </c>
      <c r="I36" s="2">
        <f t="shared" si="0"/>
        <v>3.041825095057034</v>
      </c>
      <c r="J36" s="2">
        <f t="shared" si="2"/>
        <v>-3.8547266290808966</v>
      </c>
    </row>
    <row r="37" spans="1:10" x14ac:dyDescent="0.25">
      <c r="A37" t="s">
        <v>29</v>
      </c>
      <c r="B37" t="s">
        <v>34</v>
      </c>
      <c r="C37" t="s">
        <v>37</v>
      </c>
      <c r="D37">
        <v>1</v>
      </c>
      <c r="E37">
        <v>0</v>
      </c>
      <c r="F37">
        <v>174</v>
      </c>
      <c r="G37">
        <v>263</v>
      </c>
      <c r="H37" s="2">
        <f t="shared" si="3"/>
        <v>0.57471264367816088</v>
      </c>
      <c r="I37" s="2">
        <f t="shared" si="0"/>
        <v>0</v>
      </c>
      <c r="J37" s="2">
        <f t="shared" si="2"/>
        <v>-0.57471264367816088</v>
      </c>
    </row>
    <row r="38" spans="1:10" x14ac:dyDescent="0.25">
      <c r="A38" t="s">
        <v>29</v>
      </c>
      <c r="B38" t="s">
        <v>34</v>
      </c>
      <c r="C38" t="s">
        <v>38</v>
      </c>
      <c r="D38">
        <v>2</v>
      </c>
      <c r="E38">
        <v>3</v>
      </c>
      <c r="F38">
        <v>174</v>
      </c>
      <c r="G38">
        <v>263</v>
      </c>
      <c r="H38" s="2">
        <f t="shared" si="3"/>
        <v>1.1494252873563218</v>
      </c>
      <c r="I38" s="2">
        <f t="shared" si="0"/>
        <v>1.1406844106463878</v>
      </c>
      <c r="J38" s="2">
        <f t="shared" si="2"/>
        <v>-8.7408767099339535E-3</v>
      </c>
    </row>
    <row r="39" spans="1:10" s="3" customFormat="1" x14ac:dyDescent="0.25">
      <c r="A39" s="3" t="s">
        <v>29</v>
      </c>
      <c r="B39" s="3" t="s">
        <v>34</v>
      </c>
      <c r="D39" s="3">
        <f>SUM(D35:D38)</f>
        <v>17</v>
      </c>
      <c r="E39" s="3">
        <f>SUM(E35:E38)</f>
        <v>15</v>
      </c>
      <c r="F39" s="3">
        <v>174</v>
      </c>
      <c r="G39" s="3">
        <v>263</v>
      </c>
      <c r="H39" s="4">
        <f t="shared" si="3"/>
        <v>9.7701149425287355</v>
      </c>
      <c r="I39" s="4">
        <f t="shared" si="0"/>
        <v>5.7034220532319395</v>
      </c>
      <c r="J39" s="4">
        <f t="shared" si="2"/>
        <v>-4.066692889296796</v>
      </c>
    </row>
    <row r="40" spans="1:10" x14ac:dyDescent="0.25">
      <c r="H40" s="2"/>
      <c r="I40" s="2"/>
      <c r="J40" s="2"/>
    </row>
    <row r="41" spans="1:10" x14ac:dyDescent="0.25">
      <c r="A41" t="s">
        <v>29</v>
      </c>
      <c r="B41" t="s">
        <v>39</v>
      </c>
      <c r="C41" t="s">
        <v>40</v>
      </c>
      <c r="D41">
        <v>7</v>
      </c>
      <c r="E41">
        <v>11</v>
      </c>
      <c r="F41">
        <v>174</v>
      </c>
      <c r="G41">
        <v>263</v>
      </c>
      <c r="H41" s="2">
        <f t="shared" si="3"/>
        <v>4.0229885057471266</v>
      </c>
      <c r="I41" s="2">
        <f t="shared" si="0"/>
        <v>4.1825095057034218</v>
      </c>
      <c r="J41" s="2">
        <f t="shared" si="2"/>
        <v>0.15952099995629521</v>
      </c>
    </row>
    <row r="42" spans="1:10" x14ac:dyDescent="0.25">
      <c r="A42" t="s">
        <v>29</v>
      </c>
      <c r="B42" t="s">
        <v>39</v>
      </c>
      <c r="C42" t="s">
        <v>41</v>
      </c>
      <c r="D42">
        <v>5</v>
      </c>
      <c r="E42">
        <v>11</v>
      </c>
      <c r="F42">
        <v>174</v>
      </c>
      <c r="G42">
        <v>263</v>
      </c>
      <c r="H42" s="2">
        <f t="shared" si="3"/>
        <v>2.8735632183908044</v>
      </c>
      <c r="I42" s="2">
        <f t="shared" si="0"/>
        <v>4.1825095057034218</v>
      </c>
      <c r="J42" s="2">
        <f t="shared" si="2"/>
        <v>1.3089462873126174</v>
      </c>
    </row>
    <row r="43" spans="1:10" x14ac:dyDescent="0.25">
      <c r="A43" t="s">
        <v>29</v>
      </c>
      <c r="B43" t="s">
        <v>39</v>
      </c>
      <c r="C43" t="s">
        <v>42</v>
      </c>
      <c r="D43">
        <v>7</v>
      </c>
      <c r="E43">
        <v>41</v>
      </c>
      <c r="F43">
        <v>174</v>
      </c>
      <c r="G43">
        <v>263</v>
      </c>
      <c r="H43" s="2">
        <f t="shared" si="3"/>
        <v>4.0229885057471266</v>
      </c>
      <c r="I43" s="2">
        <f t="shared" si="0"/>
        <v>15.589353612167301</v>
      </c>
      <c r="J43" s="2">
        <f t="shared" si="2"/>
        <v>11.566365106420175</v>
      </c>
    </row>
    <row r="44" spans="1:10" s="3" customFormat="1" x14ac:dyDescent="0.25">
      <c r="A44" s="3" t="s">
        <v>29</v>
      </c>
      <c r="B44" s="3" t="s">
        <v>39</v>
      </c>
      <c r="D44" s="3">
        <f>SUM(D41:D43)</f>
        <v>19</v>
      </c>
      <c r="E44" s="3">
        <f>SUM(E41:E43)</f>
        <v>63</v>
      </c>
      <c r="F44" s="3">
        <v>174</v>
      </c>
      <c r="G44" s="3">
        <v>263</v>
      </c>
      <c r="H44" s="4">
        <f t="shared" si="3"/>
        <v>10.919540229885058</v>
      </c>
      <c r="I44" s="4">
        <f t="shared" si="0"/>
        <v>23.954372623574145</v>
      </c>
      <c r="J44" s="4">
        <f t="shared" si="2"/>
        <v>13.034832393689086</v>
      </c>
    </row>
    <row r="45" spans="1:10" x14ac:dyDescent="0.25">
      <c r="H45" s="2"/>
      <c r="I45" s="2"/>
      <c r="J45" s="2"/>
    </row>
    <row r="46" spans="1:10" x14ac:dyDescent="0.25">
      <c r="A46" t="s">
        <v>29</v>
      </c>
      <c r="B46" t="s">
        <v>43</v>
      </c>
      <c r="C46" t="s">
        <v>44</v>
      </c>
      <c r="D46">
        <v>3</v>
      </c>
      <c r="E46">
        <v>12</v>
      </c>
      <c r="F46">
        <v>174</v>
      </c>
      <c r="G46">
        <v>263</v>
      </c>
      <c r="H46" s="2">
        <f t="shared" si="3"/>
        <v>1.7241379310344827</v>
      </c>
      <c r="I46" s="2">
        <f t="shared" si="0"/>
        <v>4.5627376425855513</v>
      </c>
      <c r="J46" s="2">
        <f t="shared" si="2"/>
        <v>2.8385997115510686</v>
      </c>
    </row>
    <row r="47" spans="1:10" x14ac:dyDescent="0.25">
      <c r="A47" t="s">
        <v>29</v>
      </c>
      <c r="B47" t="s">
        <v>43</v>
      </c>
      <c r="C47" t="s">
        <v>45</v>
      </c>
      <c r="D47">
        <v>0</v>
      </c>
      <c r="E47">
        <v>13</v>
      </c>
      <c r="F47">
        <v>174</v>
      </c>
      <c r="G47">
        <v>263</v>
      </c>
      <c r="H47" s="2">
        <f t="shared" si="3"/>
        <v>0</v>
      </c>
      <c r="I47" s="2">
        <f t="shared" si="0"/>
        <v>4.9429657794676807</v>
      </c>
      <c r="J47" s="2">
        <f t="shared" si="2"/>
        <v>4.9429657794676807</v>
      </c>
    </row>
    <row r="48" spans="1:10" x14ac:dyDescent="0.25">
      <c r="A48" t="s">
        <v>29</v>
      </c>
      <c r="B48" t="s">
        <v>43</v>
      </c>
      <c r="C48" t="s">
        <v>46</v>
      </c>
      <c r="D48">
        <v>1</v>
      </c>
      <c r="E48">
        <v>3</v>
      </c>
      <c r="F48">
        <v>174</v>
      </c>
      <c r="G48">
        <v>263</v>
      </c>
      <c r="H48" s="2">
        <f t="shared" si="3"/>
        <v>0.57471264367816088</v>
      </c>
      <c r="I48" s="2">
        <f t="shared" si="0"/>
        <v>1.1406844106463878</v>
      </c>
      <c r="J48" s="2">
        <f t="shared" si="2"/>
        <v>0.56597176696822693</v>
      </c>
    </row>
    <row r="49" spans="1:10" x14ac:dyDescent="0.25">
      <c r="A49" t="s">
        <v>29</v>
      </c>
      <c r="B49" t="s">
        <v>43</v>
      </c>
      <c r="C49" t="s">
        <v>47</v>
      </c>
      <c r="D49">
        <v>0</v>
      </c>
      <c r="E49">
        <v>13</v>
      </c>
      <c r="F49">
        <v>174</v>
      </c>
      <c r="G49">
        <v>263</v>
      </c>
      <c r="H49" s="2">
        <f t="shared" si="3"/>
        <v>0</v>
      </c>
      <c r="I49" s="2">
        <f t="shared" si="0"/>
        <v>4.9429657794676807</v>
      </c>
      <c r="J49" s="2">
        <f t="shared" si="2"/>
        <v>4.9429657794676807</v>
      </c>
    </row>
    <row r="50" spans="1:10" x14ac:dyDescent="0.25">
      <c r="A50" t="s">
        <v>29</v>
      </c>
      <c r="B50" t="s">
        <v>43</v>
      </c>
      <c r="C50" t="s">
        <v>48</v>
      </c>
      <c r="D50">
        <v>11</v>
      </c>
      <c r="E50">
        <v>31</v>
      </c>
      <c r="F50">
        <v>174</v>
      </c>
      <c r="G50">
        <v>263</v>
      </c>
      <c r="H50" s="2">
        <f t="shared" si="3"/>
        <v>6.3218390804597711</v>
      </c>
      <c r="I50" s="2">
        <f t="shared" si="0"/>
        <v>11.787072243346007</v>
      </c>
      <c r="J50" s="2">
        <f t="shared" si="2"/>
        <v>5.4652331628862356</v>
      </c>
    </row>
    <row r="51" spans="1:10" s="3" customFormat="1" x14ac:dyDescent="0.25">
      <c r="A51" s="3" t="s">
        <v>29</v>
      </c>
      <c r="B51" s="3" t="s">
        <v>43</v>
      </c>
      <c r="D51" s="3">
        <f>SUM(D46:D50)</f>
        <v>15</v>
      </c>
      <c r="E51" s="3">
        <f>SUM(E46:E50)</f>
        <v>72</v>
      </c>
      <c r="F51" s="3">
        <v>174</v>
      </c>
      <c r="G51" s="3">
        <v>263</v>
      </c>
      <c r="H51" s="4">
        <f t="shared" si="3"/>
        <v>8.6206896551724146</v>
      </c>
      <c r="I51" s="4">
        <f t="shared" si="0"/>
        <v>27.376425855513308</v>
      </c>
      <c r="J51" s="4">
        <f t="shared" si="2"/>
        <v>18.755736200340891</v>
      </c>
    </row>
    <row r="52" spans="1:10" x14ac:dyDescent="0.25">
      <c r="H52" s="2"/>
      <c r="I52" s="2"/>
      <c r="J52" s="2"/>
    </row>
    <row r="53" spans="1:10" x14ac:dyDescent="0.25">
      <c r="H53" s="2"/>
      <c r="I53" s="2"/>
      <c r="J53" s="2"/>
    </row>
    <row r="54" spans="1:10" x14ac:dyDescent="0.25">
      <c r="A54" t="s">
        <v>49</v>
      </c>
      <c r="B54" t="s">
        <v>50</v>
      </c>
      <c r="C54" t="s">
        <v>51</v>
      </c>
      <c r="D54">
        <v>10</v>
      </c>
      <c r="E54">
        <v>6</v>
      </c>
      <c r="F54">
        <v>174</v>
      </c>
      <c r="G54">
        <v>263</v>
      </c>
      <c r="H54" s="2">
        <f t="shared" ref="H54:H77" si="4">100*(D54/174)</f>
        <v>5.7471264367816088</v>
      </c>
      <c r="I54" s="2">
        <f t="shared" si="0"/>
        <v>2.2813688212927756</v>
      </c>
      <c r="J54" s="2">
        <f t="shared" si="2"/>
        <v>-3.4657576154888332</v>
      </c>
    </row>
    <row r="55" spans="1:10" x14ac:dyDescent="0.25">
      <c r="A55" t="s">
        <v>49</v>
      </c>
      <c r="B55" t="s">
        <v>50</v>
      </c>
      <c r="C55" t="s">
        <v>52</v>
      </c>
      <c r="D55">
        <v>14</v>
      </c>
      <c r="E55">
        <v>25</v>
      </c>
      <c r="F55">
        <v>174</v>
      </c>
      <c r="G55">
        <v>263</v>
      </c>
      <c r="H55" s="2">
        <f t="shared" si="4"/>
        <v>8.0459770114942533</v>
      </c>
      <c r="I55" s="2">
        <f t="shared" si="0"/>
        <v>9.5057034220532319</v>
      </c>
      <c r="J55" s="2">
        <f t="shared" si="2"/>
        <v>1.4597264105589787</v>
      </c>
    </row>
    <row r="56" spans="1:10" x14ac:dyDescent="0.25">
      <c r="A56" t="s">
        <v>49</v>
      </c>
      <c r="B56" t="s">
        <v>50</v>
      </c>
      <c r="C56" t="s">
        <v>53</v>
      </c>
      <c r="D56">
        <v>5</v>
      </c>
      <c r="E56">
        <v>17</v>
      </c>
      <c r="F56">
        <v>174</v>
      </c>
      <c r="G56">
        <v>263</v>
      </c>
      <c r="H56" s="2">
        <f t="shared" si="4"/>
        <v>2.8735632183908044</v>
      </c>
      <c r="I56" s="2">
        <f t="shared" si="0"/>
        <v>6.4638783269961975</v>
      </c>
      <c r="J56" s="2">
        <f t="shared" si="2"/>
        <v>3.590315108605393</v>
      </c>
    </row>
    <row r="57" spans="1:10" x14ac:dyDescent="0.25">
      <c r="A57" t="s">
        <v>49</v>
      </c>
      <c r="B57" t="s">
        <v>50</v>
      </c>
      <c r="C57" t="s">
        <v>54</v>
      </c>
      <c r="D57">
        <v>11</v>
      </c>
      <c r="E57">
        <v>9</v>
      </c>
      <c r="F57">
        <v>174</v>
      </c>
      <c r="G57">
        <v>263</v>
      </c>
      <c r="H57" s="2">
        <f t="shared" si="4"/>
        <v>6.3218390804597711</v>
      </c>
      <c r="I57" s="2">
        <f t="shared" si="0"/>
        <v>3.4220532319391634</v>
      </c>
      <c r="J57" s="2">
        <f t="shared" si="2"/>
        <v>-2.8997858485206076</v>
      </c>
    </row>
    <row r="58" spans="1:10" x14ac:dyDescent="0.25">
      <c r="A58" t="s">
        <v>49</v>
      </c>
      <c r="B58" t="s">
        <v>50</v>
      </c>
      <c r="C58" t="s">
        <v>55</v>
      </c>
      <c r="D58">
        <v>4</v>
      </c>
      <c r="E58">
        <v>1</v>
      </c>
      <c r="F58">
        <v>174</v>
      </c>
      <c r="G58">
        <v>263</v>
      </c>
      <c r="H58" s="2">
        <f t="shared" si="4"/>
        <v>2.2988505747126435</v>
      </c>
      <c r="I58" s="2">
        <f t="shared" si="0"/>
        <v>0.38022813688212925</v>
      </c>
      <c r="J58" s="2">
        <f t="shared" si="2"/>
        <v>-1.9186224378305143</v>
      </c>
    </row>
    <row r="59" spans="1:10" x14ac:dyDescent="0.25">
      <c r="A59" t="s">
        <v>49</v>
      </c>
      <c r="B59" t="s">
        <v>50</v>
      </c>
      <c r="C59" t="s">
        <v>56</v>
      </c>
      <c r="D59">
        <v>5</v>
      </c>
      <c r="E59">
        <v>4</v>
      </c>
      <c r="F59">
        <v>174</v>
      </c>
      <c r="G59">
        <v>263</v>
      </c>
      <c r="H59" s="2">
        <f t="shared" si="4"/>
        <v>2.8735632183908044</v>
      </c>
      <c r="I59" s="2">
        <f t="shared" si="0"/>
        <v>1.520912547528517</v>
      </c>
      <c r="J59" s="2">
        <f t="shared" si="2"/>
        <v>-1.3526506708622874</v>
      </c>
    </row>
    <row r="60" spans="1:10" s="3" customFormat="1" x14ac:dyDescent="0.25">
      <c r="A60" s="3" t="s">
        <v>49</v>
      </c>
      <c r="B60" s="3" t="s">
        <v>50</v>
      </c>
      <c r="D60" s="3">
        <f>SUM(D54:D59)</f>
        <v>49</v>
      </c>
      <c r="E60" s="3">
        <f>SUM(E54:E59)</f>
        <v>62</v>
      </c>
      <c r="F60" s="3">
        <v>174</v>
      </c>
      <c r="G60" s="3">
        <v>263</v>
      </c>
      <c r="H60" s="4">
        <f t="shared" si="4"/>
        <v>28.160919540229884</v>
      </c>
      <c r="I60" s="4">
        <f t="shared" si="0"/>
        <v>23.574144486692013</v>
      </c>
      <c r="J60" s="4">
        <f t="shared" si="2"/>
        <v>-4.5867750535378704</v>
      </c>
    </row>
    <row r="61" spans="1:10" x14ac:dyDescent="0.25">
      <c r="H61" s="2"/>
      <c r="I61" s="2"/>
      <c r="J61" s="2"/>
    </row>
    <row r="62" spans="1:10" x14ac:dyDescent="0.25">
      <c r="A62" t="s">
        <v>49</v>
      </c>
      <c r="B62" t="s">
        <v>57</v>
      </c>
      <c r="C62" t="s">
        <v>58</v>
      </c>
      <c r="D62">
        <v>4</v>
      </c>
      <c r="E62">
        <v>12</v>
      </c>
      <c r="F62">
        <v>174</v>
      </c>
      <c r="G62">
        <v>263</v>
      </c>
      <c r="H62" s="2">
        <f t="shared" si="4"/>
        <v>2.2988505747126435</v>
      </c>
      <c r="I62" s="2">
        <f t="shared" si="0"/>
        <v>4.5627376425855513</v>
      </c>
      <c r="J62" s="2">
        <f t="shared" si="2"/>
        <v>2.2638870678729077</v>
      </c>
    </row>
    <row r="63" spans="1:10" x14ac:dyDescent="0.25">
      <c r="A63" t="s">
        <v>49</v>
      </c>
      <c r="B63" t="s">
        <v>57</v>
      </c>
      <c r="C63" t="s">
        <v>59</v>
      </c>
      <c r="D63">
        <v>4</v>
      </c>
      <c r="E63">
        <v>1</v>
      </c>
      <c r="F63">
        <v>174</v>
      </c>
      <c r="G63">
        <v>263</v>
      </c>
      <c r="H63" s="2">
        <f t="shared" si="4"/>
        <v>2.2988505747126435</v>
      </c>
      <c r="I63" s="2">
        <f t="shared" si="0"/>
        <v>0.38022813688212925</v>
      </c>
      <c r="J63" s="2">
        <f t="shared" si="2"/>
        <v>-1.9186224378305143</v>
      </c>
    </row>
    <row r="64" spans="1:10" x14ac:dyDescent="0.25">
      <c r="A64" t="s">
        <v>49</v>
      </c>
      <c r="B64" t="s">
        <v>57</v>
      </c>
      <c r="C64" t="s">
        <v>60</v>
      </c>
      <c r="D64">
        <v>3</v>
      </c>
      <c r="E64">
        <v>19</v>
      </c>
      <c r="F64">
        <v>174</v>
      </c>
      <c r="G64">
        <v>263</v>
      </c>
      <c r="H64" s="2">
        <f t="shared" si="4"/>
        <v>1.7241379310344827</v>
      </c>
      <c r="I64" s="2">
        <f t="shared" si="0"/>
        <v>7.2243346007604554</v>
      </c>
      <c r="J64" s="2">
        <f t="shared" si="2"/>
        <v>5.5001966697259732</v>
      </c>
    </row>
    <row r="65" spans="1:10" x14ac:dyDescent="0.25">
      <c r="A65" t="s">
        <v>49</v>
      </c>
      <c r="B65" t="s">
        <v>57</v>
      </c>
      <c r="C65" t="s">
        <v>61</v>
      </c>
      <c r="D65">
        <v>10</v>
      </c>
      <c r="E65">
        <v>2</v>
      </c>
      <c r="F65">
        <v>174</v>
      </c>
      <c r="G65">
        <v>263</v>
      </c>
      <c r="H65" s="2">
        <f t="shared" si="4"/>
        <v>5.7471264367816088</v>
      </c>
      <c r="I65" s="2">
        <f t="shared" si="0"/>
        <v>0.76045627376425851</v>
      </c>
      <c r="J65" s="2">
        <f t="shared" si="2"/>
        <v>-4.98667016301735</v>
      </c>
    </row>
    <row r="66" spans="1:10" x14ac:dyDescent="0.25">
      <c r="A66" t="s">
        <v>49</v>
      </c>
      <c r="B66" t="s">
        <v>57</v>
      </c>
      <c r="C66" t="s">
        <v>62</v>
      </c>
      <c r="D66">
        <v>12</v>
      </c>
      <c r="E66">
        <v>1</v>
      </c>
      <c r="F66">
        <v>174</v>
      </c>
      <c r="G66">
        <v>263</v>
      </c>
      <c r="H66" s="2">
        <f t="shared" si="4"/>
        <v>6.8965517241379306</v>
      </c>
      <c r="I66" s="2">
        <f t="shared" si="0"/>
        <v>0.38022813688212925</v>
      </c>
      <c r="J66" s="2">
        <f t="shared" si="2"/>
        <v>-6.5163235872558012</v>
      </c>
    </row>
    <row r="67" spans="1:10" x14ac:dyDescent="0.25">
      <c r="A67" t="s">
        <v>49</v>
      </c>
      <c r="B67" t="s">
        <v>57</v>
      </c>
      <c r="C67" t="s">
        <v>63</v>
      </c>
      <c r="D67">
        <v>4</v>
      </c>
      <c r="E67">
        <v>2</v>
      </c>
      <c r="F67">
        <v>174</v>
      </c>
      <c r="G67">
        <v>263</v>
      </c>
      <c r="H67" s="2">
        <f t="shared" si="4"/>
        <v>2.2988505747126435</v>
      </c>
      <c r="I67" s="2">
        <f t="shared" si="0"/>
        <v>0.76045627376425851</v>
      </c>
      <c r="J67" s="2">
        <f t="shared" si="2"/>
        <v>-1.5383943009483851</v>
      </c>
    </row>
    <row r="68" spans="1:10" s="3" customFormat="1" x14ac:dyDescent="0.25">
      <c r="A68" s="3" t="s">
        <v>49</v>
      </c>
      <c r="B68" s="3" t="s">
        <v>57</v>
      </c>
      <c r="D68" s="3">
        <f>SUM(D62:D67)</f>
        <v>37</v>
      </c>
      <c r="E68" s="3">
        <f>SUM(E62:E67)</f>
        <v>37</v>
      </c>
      <c r="F68" s="3">
        <v>174</v>
      </c>
      <c r="G68" s="3">
        <v>263</v>
      </c>
      <c r="H68" s="4">
        <f t="shared" si="4"/>
        <v>21.264367816091951</v>
      </c>
      <c r="I68" s="4">
        <f t="shared" si="0"/>
        <v>14.068441064638785</v>
      </c>
      <c r="J68" s="4">
        <f t="shared" si="2"/>
        <v>-7.1959267514531664</v>
      </c>
    </row>
    <row r="69" spans="1:10" x14ac:dyDescent="0.25">
      <c r="H69" s="2"/>
      <c r="I69" s="2"/>
      <c r="J69" s="2"/>
    </row>
    <row r="70" spans="1:10" x14ac:dyDescent="0.25">
      <c r="A70" t="s">
        <v>49</v>
      </c>
      <c r="B70" t="s">
        <v>64</v>
      </c>
      <c r="C70" t="s">
        <v>70</v>
      </c>
      <c r="D70">
        <v>1</v>
      </c>
      <c r="E70">
        <v>4</v>
      </c>
      <c r="F70">
        <v>174</v>
      </c>
      <c r="G70">
        <v>263</v>
      </c>
      <c r="H70" s="2">
        <f t="shared" si="4"/>
        <v>0.57471264367816088</v>
      </c>
      <c r="I70" s="2">
        <f t="shared" si="0"/>
        <v>1.520912547528517</v>
      </c>
      <c r="J70" s="2">
        <f t="shared" si="2"/>
        <v>0.94619990385035613</v>
      </c>
    </row>
    <row r="71" spans="1:10" x14ac:dyDescent="0.25">
      <c r="A71" t="s">
        <v>49</v>
      </c>
      <c r="B71" t="s">
        <v>64</v>
      </c>
      <c r="C71" t="s">
        <v>65</v>
      </c>
      <c r="D71">
        <v>0</v>
      </c>
      <c r="E71">
        <v>12</v>
      </c>
      <c r="F71">
        <v>174</v>
      </c>
      <c r="G71">
        <v>263</v>
      </c>
      <c r="H71" s="2">
        <f t="shared" si="4"/>
        <v>0</v>
      </c>
      <c r="I71" s="2">
        <f t="shared" si="0"/>
        <v>4.5627376425855513</v>
      </c>
      <c r="J71" s="2">
        <f t="shared" si="2"/>
        <v>4.5627376425855513</v>
      </c>
    </row>
    <row r="72" spans="1:10" x14ac:dyDescent="0.25">
      <c r="A72" t="s">
        <v>49</v>
      </c>
      <c r="B72" t="s">
        <v>64</v>
      </c>
      <c r="C72" t="s">
        <v>66</v>
      </c>
      <c r="D72">
        <v>0</v>
      </c>
      <c r="E72">
        <v>8</v>
      </c>
      <c r="F72">
        <v>174</v>
      </c>
      <c r="G72">
        <v>263</v>
      </c>
      <c r="H72" s="2">
        <f t="shared" si="4"/>
        <v>0</v>
      </c>
      <c r="I72" s="2">
        <f t="shared" si="0"/>
        <v>3.041825095057034</v>
      </c>
      <c r="J72" s="2">
        <f t="shared" si="2"/>
        <v>3.041825095057034</v>
      </c>
    </row>
    <row r="73" spans="1:10" s="3" customFormat="1" x14ac:dyDescent="0.25">
      <c r="A73" s="3" t="s">
        <v>49</v>
      </c>
      <c r="B73" s="3" t="s">
        <v>64</v>
      </c>
      <c r="D73" s="3">
        <f>SUM(D70:D72)</f>
        <v>1</v>
      </c>
      <c r="E73" s="3">
        <f>SUM(E70:E72)</f>
        <v>24</v>
      </c>
      <c r="F73" s="3">
        <v>174</v>
      </c>
      <c r="G73" s="3">
        <v>263</v>
      </c>
      <c r="H73" s="4">
        <f t="shared" si="4"/>
        <v>0.57471264367816088</v>
      </c>
      <c r="I73" s="4">
        <f t="shared" si="0"/>
        <v>9.1254752851711025</v>
      </c>
      <c r="J73" s="4">
        <f t="shared" si="2"/>
        <v>8.5507626414929412</v>
      </c>
    </row>
    <row r="74" spans="1:10" x14ac:dyDescent="0.25">
      <c r="H74" s="2"/>
      <c r="I74" s="2"/>
      <c r="J74" s="2"/>
    </row>
    <row r="75" spans="1:10" x14ac:dyDescent="0.25">
      <c r="A75" t="s">
        <v>49</v>
      </c>
      <c r="B75" t="s">
        <v>67</v>
      </c>
      <c r="C75" t="s">
        <v>68</v>
      </c>
      <c r="D75">
        <v>1</v>
      </c>
      <c r="E75">
        <v>11</v>
      </c>
      <c r="F75">
        <v>174</v>
      </c>
      <c r="G75">
        <v>263</v>
      </c>
      <c r="H75" s="2">
        <f t="shared" si="4"/>
        <v>0.57471264367816088</v>
      </c>
      <c r="I75" s="2">
        <f t="shared" si="0"/>
        <v>4.1825095057034218</v>
      </c>
      <c r="J75" s="2">
        <f t="shared" si="2"/>
        <v>3.607796862025261</v>
      </c>
    </row>
    <row r="76" spans="1:10" x14ac:dyDescent="0.25">
      <c r="A76" t="s">
        <v>49</v>
      </c>
      <c r="B76" t="s">
        <v>67</v>
      </c>
      <c r="C76" t="s">
        <v>69</v>
      </c>
      <c r="D76">
        <v>1</v>
      </c>
      <c r="E76">
        <v>10</v>
      </c>
      <c r="F76">
        <v>174</v>
      </c>
      <c r="G76">
        <v>263</v>
      </c>
      <c r="H76" s="2">
        <f t="shared" si="4"/>
        <v>0.57471264367816088</v>
      </c>
      <c r="I76" s="2">
        <f t="shared" si="0"/>
        <v>3.8022813688212929</v>
      </c>
      <c r="J76" s="2">
        <f t="shared" si="2"/>
        <v>3.227568725143132</v>
      </c>
    </row>
    <row r="77" spans="1:10" s="3" customFormat="1" x14ac:dyDescent="0.25">
      <c r="A77" s="3" t="s">
        <v>49</v>
      </c>
      <c r="B77" s="3" t="s">
        <v>67</v>
      </c>
      <c r="D77" s="3">
        <f>SUM(D75:D76)</f>
        <v>2</v>
      </c>
      <c r="E77" s="3">
        <f>SUM(E75:E76)</f>
        <v>21</v>
      </c>
      <c r="F77" s="3">
        <v>174</v>
      </c>
      <c r="G77" s="3">
        <v>263</v>
      </c>
      <c r="H77" s="4">
        <f t="shared" si="4"/>
        <v>1.1494252873563218</v>
      </c>
      <c r="I77" s="4">
        <f t="shared" ref="I77" si="5">100*(E77/263)</f>
        <v>7.9847908745247151</v>
      </c>
      <c r="J77" s="4">
        <f t="shared" ref="J77" si="6">I77-H77</f>
        <v>6.8353655871683934</v>
      </c>
    </row>
    <row r="80" spans="1:10" x14ac:dyDescent="0.25">
      <c r="A80" t="s">
        <v>8</v>
      </c>
      <c r="B80" t="s">
        <v>10</v>
      </c>
      <c r="D80">
        <v>14</v>
      </c>
      <c r="E80">
        <v>26</v>
      </c>
      <c r="F80">
        <v>174</v>
      </c>
      <c r="G80">
        <v>263</v>
      </c>
      <c r="H80" s="2">
        <v>8.0459770114942533</v>
      </c>
      <c r="I80" s="2">
        <v>9.8859315589353614</v>
      </c>
      <c r="J80" s="2">
        <v>1.8399545474411081</v>
      </c>
    </row>
    <row r="81" spans="1:10" x14ac:dyDescent="0.25">
      <c r="A81" t="s">
        <v>8</v>
      </c>
      <c r="B81" t="s">
        <v>14</v>
      </c>
      <c r="D81">
        <v>15</v>
      </c>
      <c r="E81">
        <v>31</v>
      </c>
      <c r="F81">
        <v>174</v>
      </c>
      <c r="G81">
        <v>263</v>
      </c>
      <c r="H81" s="2">
        <v>8.6206896551724146</v>
      </c>
      <c r="I81" s="2">
        <v>11.787072243346007</v>
      </c>
      <c r="J81" s="2">
        <v>3.1663825881735921</v>
      </c>
    </row>
    <row r="82" spans="1:10" x14ac:dyDescent="0.25">
      <c r="A82" t="s">
        <v>8</v>
      </c>
      <c r="B82" t="s">
        <v>18</v>
      </c>
      <c r="D82">
        <v>16</v>
      </c>
      <c r="E82">
        <v>33</v>
      </c>
      <c r="F82">
        <v>174</v>
      </c>
      <c r="G82">
        <v>263</v>
      </c>
      <c r="H82" s="2">
        <v>9.1954022988505741</v>
      </c>
      <c r="I82" s="2">
        <v>12.547528517110266</v>
      </c>
      <c r="J82" s="2">
        <v>3.3521262182596914</v>
      </c>
    </row>
    <row r="83" spans="1:10" x14ac:dyDescent="0.25">
      <c r="A83" t="s">
        <v>8</v>
      </c>
      <c r="B83" t="s">
        <v>23</v>
      </c>
      <c r="D83">
        <v>21</v>
      </c>
      <c r="E83">
        <v>16</v>
      </c>
      <c r="F83">
        <v>174</v>
      </c>
      <c r="G83">
        <v>263</v>
      </c>
      <c r="H83" s="2">
        <v>12.068965517241379</v>
      </c>
      <c r="I83" s="2">
        <v>6.083650190114068</v>
      </c>
      <c r="J83" s="2">
        <v>-5.985315327127311</v>
      </c>
    </row>
    <row r="84" spans="1:10" x14ac:dyDescent="0.25">
      <c r="H84" s="2">
        <f>SUM(H80:H83)</f>
        <v>37.931034482758619</v>
      </c>
      <c r="I84" s="2">
        <f t="shared" ref="I84:J84" si="7">SUM(I80:I83)</f>
        <v>40.304182509505708</v>
      </c>
      <c r="J84" s="2">
        <f t="shared" si="7"/>
        <v>2.3731480267470806</v>
      </c>
    </row>
    <row r="85" spans="1:10" x14ac:dyDescent="0.25">
      <c r="H85" s="2"/>
      <c r="I85" s="2"/>
      <c r="J85" s="2"/>
    </row>
    <row r="86" spans="1:10" x14ac:dyDescent="0.25">
      <c r="A86" t="s">
        <v>29</v>
      </c>
      <c r="B86" t="s">
        <v>30</v>
      </c>
      <c r="D86">
        <v>35</v>
      </c>
      <c r="E86">
        <v>32</v>
      </c>
      <c r="F86">
        <v>174</v>
      </c>
      <c r="G86">
        <v>263</v>
      </c>
      <c r="H86" s="2">
        <v>20.114942528735632</v>
      </c>
      <c r="I86" s="2">
        <v>12.167300380228136</v>
      </c>
      <c r="J86" s="2">
        <v>-7.9476421485074962</v>
      </c>
    </row>
    <row r="87" spans="1:10" x14ac:dyDescent="0.25">
      <c r="A87" t="s">
        <v>29</v>
      </c>
      <c r="B87" t="s">
        <v>34</v>
      </c>
      <c r="D87">
        <v>17</v>
      </c>
      <c r="E87">
        <v>15</v>
      </c>
      <c r="F87">
        <v>174</v>
      </c>
      <c r="G87">
        <v>263</v>
      </c>
      <c r="H87" s="2">
        <v>9.7701149425287355</v>
      </c>
      <c r="I87" s="2">
        <v>5.7034220532319395</v>
      </c>
      <c r="J87" s="2">
        <v>-4.066692889296796</v>
      </c>
    </row>
    <row r="88" spans="1:10" x14ac:dyDescent="0.25">
      <c r="A88" t="s">
        <v>29</v>
      </c>
      <c r="B88" t="s">
        <v>39</v>
      </c>
      <c r="D88">
        <v>19</v>
      </c>
      <c r="E88">
        <v>63</v>
      </c>
      <c r="F88">
        <v>174</v>
      </c>
      <c r="G88">
        <v>263</v>
      </c>
      <c r="H88" s="2">
        <v>10.919540229885058</v>
      </c>
      <c r="I88" s="2">
        <v>23.954372623574145</v>
      </c>
      <c r="J88" s="2">
        <v>13.034832393689086</v>
      </c>
    </row>
    <row r="89" spans="1:10" x14ac:dyDescent="0.25">
      <c r="A89" t="s">
        <v>29</v>
      </c>
      <c r="B89" t="s">
        <v>43</v>
      </c>
      <c r="D89">
        <v>15</v>
      </c>
      <c r="E89">
        <v>72</v>
      </c>
      <c r="F89">
        <v>174</v>
      </c>
      <c r="G89">
        <v>263</v>
      </c>
      <c r="H89" s="2">
        <v>8.6206896551724146</v>
      </c>
      <c r="I89" s="2">
        <v>27.376425855513308</v>
      </c>
      <c r="J89" s="2">
        <v>18.755736200340891</v>
      </c>
    </row>
    <row r="90" spans="1:10" x14ac:dyDescent="0.25">
      <c r="H90" s="2">
        <f>SUM(H86:H89)</f>
        <v>49.425287356321839</v>
      </c>
      <c r="I90" s="2">
        <f t="shared" ref="I90:J90" si="8">SUM(I86:I89)</f>
        <v>69.201520912547522</v>
      </c>
      <c r="J90" s="2">
        <f t="shared" si="8"/>
        <v>19.776233556225684</v>
      </c>
    </row>
    <row r="91" spans="1:10" x14ac:dyDescent="0.25">
      <c r="H91" s="2"/>
      <c r="I91" s="2"/>
      <c r="J91" s="2"/>
    </row>
    <row r="92" spans="1:10" x14ac:dyDescent="0.25">
      <c r="A92" t="s">
        <v>49</v>
      </c>
      <c r="B92" t="s">
        <v>50</v>
      </c>
      <c r="D92">
        <v>49</v>
      </c>
      <c r="E92">
        <v>62</v>
      </c>
      <c r="F92">
        <v>174</v>
      </c>
      <c r="G92">
        <v>263</v>
      </c>
      <c r="H92" s="2">
        <v>28.160919540229884</v>
      </c>
      <c r="I92" s="2">
        <v>23.574144486692013</v>
      </c>
      <c r="J92" s="2">
        <v>-4.5867750535378704</v>
      </c>
    </row>
    <row r="93" spans="1:10" x14ac:dyDescent="0.25">
      <c r="A93" t="s">
        <v>49</v>
      </c>
      <c r="B93" t="s">
        <v>57</v>
      </c>
      <c r="D93">
        <v>37</v>
      </c>
      <c r="E93">
        <v>37</v>
      </c>
      <c r="F93">
        <v>174</v>
      </c>
      <c r="G93">
        <v>263</v>
      </c>
      <c r="H93" s="2">
        <v>21.264367816091951</v>
      </c>
      <c r="I93" s="2">
        <v>14.068441064638785</v>
      </c>
      <c r="J93" s="2">
        <v>-7.1959267514531664</v>
      </c>
    </row>
    <row r="94" spans="1:10" x14ac:dyDescent="0.25">
      <c r="A94" t="s">
        <v>49</v>
      </c>
      <c r="B94" t="s">
        <v>64</v>
      </c>
      <c r="D94">
        <v>1</v>
      </c>
      <c r="E94">
        <v>25</v>
      </c>
      <c r="F94">
        <v>174</v>
      </c>
      <c r="G94">
        <v>263</v>
      </c>
      <c r="H94" s="2">
        <v>0.57471264367816088</v>
      </c>
      <c r="I94" s="2">
        <v>9.1254752851711025</v>
      </c>
      <c r="J94" s="2">
        <v>8.9309907783750706</v>
      </c>
    </row>
    <row r="95" spans="1:10" x14ac:dyDescent="0.25">
      <c r="A95" t="s">
        <v>49</v>
      </c>
      <c r="B95" t="s">
        <v>67</v>
      </c>
      <c r="D95">
        <v>2</v>
      </c>
      <c r="E95">
        <v>21</v>
      </c>
      <c r="F95">
        <v>174</v>
      </c>
      <c r="G95">
        <v>263</v>
      </c>
      <c r="H95" s="2">
        <v>1.1494252873563218</v>
      </c>
      <c r="I95" s="2">
        <v>7.9847908745247151</v>
      </c>
      <c r="J95" s="2">
        <v>6.8353655871683934</v>
      </c>
    </row>
    <row r="96" spans="1:10" x14ac:dyDescent="0.25">
      <c r="H96" s="2">
        <f>SUM(H92:H95)</f>
        <v>51.149425287356316</v>
      </c>
      <c r="I96" s="2">
        <f t="shared" ref="I96:J96" si="9">SUM(I92:I95)</f>
        <v>54.752851711026615</v>
      </c>
      <c r="J96" s="2">
        <f t="shared" si="9"/>
        <v>3.9836545605524272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8.85546875" defaultRowHeight="15" x14ac:dyDescent="0.25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8.85546875" defaultRowHeight="15" x14ac:dyDescent="0.25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University of Bath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rh311</dc:creator>
  <cp:lastModifiedBy>user</cp:lastModifiedBy>
  <dcterms:created xsi:type="dcterms:W3CDTF">2014-01-20T21:43:32Z</dcterms:created>
  <dcterms:modified xsi:type="dcterms:W3CDTF">2018-06-11T12:25:26Z</dcterms:modified>
</cp:coreProperties>
</file>